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863" firstSheet="1"/>
  </bookViews>
  <sheets>
    <sheet name="拨付表民政局" sheetId="14" r:id="rId1"/>
  </sheets>
  <externalReferences>
    <externalReference r:id="rId2"/>
  </externalReferences>
  <definedNames>
    <definedName name="_xlnm.Print_Area" localSheetId="0">拨付表民政局!$A$1:$U$19</definedName>
    <definedName name="Town">[1]区域信息表!$A$1:$K$1</definedName>
    <definedName name="小松镇_360735101">[1]区域信息表!$B$1:$B$2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<sst xmlns="http://schemas.openxmlformats.org/spreadsheetml/2006/main" count="45" uniqueCount="34">
  <si>
    <r>
      <t xml:space="preserve">2025年10月高龄补贴资金拨付表
</t>
    </r>
    <r>
      <rPr>
        <sz val="16"/>
        <rFont val="宋体"/>
        <charset val="134"/>
      </rPr>
      <t xml:space="preserve">
</t>
    </r>
    <r>
      <rPr>
        <sz val="11"/>
        <rFont val="宋体"/>
        <charset val="134"/>
      </rPr>
      <t xml:space="preserve"> 编制单位：石城县民政局                                         制表时间：2025年10月10日                    单位：（人、元） </t>
    </r>
  </si>
  <si>
    <t>乡镇  
年龄</t>
  </si>
  <si>
    <t>上月高龄补贴</t>
  </si>
  <si>
    <t>本月高龄补贴变动情况</t>
  </si>
  <si>
    <t>本月高龄补贴</t>
  </si>
  <si>
    <t>人数</t>
  </si>
  <si>
    <t>拨付金额</t>
  </si>
  <si>
    <t>新增人数</t>
  </si>
  <si>
    <t>新增金额</t>
  </si>
  <si>
    <t>退出人数</t>
  </si>
  <si>
    <t>退出金额</t>
  </si>
  <si>
    <t>调标前金额</t>
  </si>
  <si>
    <t>调标后金额</t>
  </si>
  <si>
    <t>80—84周岁</t>
  </si>
  <si>
    <t>85-89周岁</t>
  </si>
  <si>
    <t>90-94周岁</t>
  </si>
  <si>
    <t>95—99周岁</t>
  </si>
  <si>
    <t>100周岁以上</t>
  </si>
  <si>
    <t>金额</t>
  </si>
  <si>
    <t>琴江镇</t>
  </si>
  <si>
    <t>城市社区管委会</t>
  </si>
  <si>
    <t>小松镇</t>
  </si>
  <si>
    <t>木兰乡</t>
  </si>
  <si>
    <t>高田镇</t>
  </si>
  <si>
    <t>丰山乡</t>
  </si>
  <si>
    <t>屏山镇</t>
  </si>
  <si>
    <t>大由乡</t>
  </si>
  <si>
    <t>龙岗乡</t>
  </si>
  <si>
    <t>横江镇</t>
  </si>
  <si>
    <t>赣江源镇</t>
  </si>
  <si>
    <t>珠坑乡</t>
  </si>
  <si>
    <t>合计</t>
  </si>
  <si>
    <t xml:space="preserve">备注：上月拨付金额+本月新增金额-本月退出金额-调标前金额+调标后金额=本月拨付金额                           </t>
  </si>
  <si>
    <t xml:space="preserve">　　　　审批：             　　　　　　     分管领导审核：                   　　　    复核：         　　　　　　  制表：陈小红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</si>
</sst>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  <numFmt numFmtId="178" formatCode="0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</font>
    <font>
      <sz val="16"/>
      <name val="宋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27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>
      <alignment vertical="center"/>
    </xf>
    <xf numFmtId="176" fontId="26" fillId="0" borderId="0"/>
    <xf numFmtId="176" fontId="27" fillId="0" borderId="0"/>
    <xf numFmtId="176" fontId="26" fillId="0" borderId="0"/>
    <xf numFmtId="176" fontId="27" fillId="0" borderId="0"/>
    <xf numFmtId="0" fontId="26" fillId="0" borderId="0">
      <alignment vertical="center"/>
    </xf>
    <xf numFmtId="176" fontId="26" fillId="0" borderId="0"/>
    <xf numFmtId="0" fontId="26" fillId="0" borderId="0">
      <alignment vertical="center"/>
    </xf>
  </cellStyleXfs>
  <cellXfs count="27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176" fontId="1" fillId="2" borderId="0" xfId="0" applyFont="1" applyFill="1" applyAlignment="1">
      <alignment horizontal="center" vertical="center"/>
    </xf>
    <xf numFmtId="176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 wrapText="1"/>
    </xf>
    <xf numFmtId="178" fontId="2" fillId="0" borderId="0" xfId="0" applyNumberFormat="1" applyFont="1" applyFill="1" applyAlignment="1">
      <alignment horizontal="center" vertical="center" wrapText="1"/>
    </xf>
    <xf numFmtId="176" fontId="3" fillId="0" borderId="0" xfId="0" applyFont="1" applyFill="1" applyBorder="1" applyAlignment="1">
      <alignment horizontal="center" vertical="center" wrapText="1"/>
    </xf>
    <xf numFmtId="176" fontId="4" fillId="0" borderId="0" xfId="0" applyFont="1" applyFill="1" applyBorder="1" applyAlignment="1">
      <alignment horizontal="center" vertical="center" wrapText="1"/>
    </xf>
    <xf numFmtId="176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Font="1" applyFill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177" fontId="5" fillId="0" borderId="1" xfId="54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8" fontId="1" fillId="0" borderId="1" xfId="56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6" fontId="1" fillId="0" borderId="2" xfId="0" applyFont="1" applyFill="1" applyBorder="1" applyAlignment="1">
      <alignment horizontal="left" vertical="center"/>
    </xf>
    <xf numFmtId="178" fontId="4" fillId="0" borderId="0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left" vertical="center"/>
    </xf>
    <xf numFmtId="178" fontId="2" fillId="0" borderId="0" xfId="0" applyNumberFormat="1" applyFont="1" applyFill="1" applyAlignment="1">
      <alignment horizontal="center" vertical="center"/>
    </xf>
  </cellXfs>
  <cellStyles count="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6" xfId="49"/>
    <cellStyle name="常规 25" xfId="50"/>
    <cellStyle name="常规_201701发" xfId="51"/>
    <cellStyle name="常规 9" xfId="52"/>
    <cellStyle name="常规 25 46" xfId="53"/>
    <cellStyle name="常规 13" xfId="54"/>
    <cellStyle name="常规 18" xfId="55"/>
    <cellStyle name="常规 3" xfId="56"/>
    <cellStyle name="常规_Sheet1" xfId="57"/>
    <cellStyle name="常规_Sheet2 3 6" xfId="58"/>
    <cellStyle name="常规_Sheet2_小松镇" xfId="59"/>
    <cellStyle name="常规_Sheet1_4" xfId="60"/>
    <cellStyle name="常规 2 2" xfId="61"/>
    <cellStyle name="常规 2" xfId="62"/>
  </cellStyles>
  <tableStyles count="0" defaultTableStyle="TableStyleMedium9"/>
  <colors>
    <mruColors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29845</xdr:colOff>
      <xdr:row>3</xdr:row>
      <xdr:rowOff>332740</xdr:rowOff>
    </xdr:from>
    <xdr:to>
      <xdr:col>0</xdr:col>
      <xdr:colOff>57785</xdr:colOff>
      <xdr:row>3</xdr:row>
      <xdr:rowOff>333375</xdr:rowOff>
    </xdr:to>
    <xdr:cxnSp>
      <xdr:nvCxnSpPr>
        <xdr:cNvPr id="2" name="直接连接符 1"/>
        <xdr:cNvCxnSpPr/>
      </xdr:nvCxnSpPr>
      <xdr:spPr>
        <a:xfrm>
          <a:off x="29845" y="1625600"/>
          <a:ext cx="2794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29845</xdr:colOff>
      <xdr:row>1</xdr:row>
      <xdr:rowOff>76200</xdr:rowOff>
    </xdr:from>
    <xdr:to>
      <xdr:col>0</xdr:col>
      <xdr:colOff>705485</xdr:colOff>
      <xdr:row>3</xdr:row>
      <xdr:rowOff>332740</xdr:rowOff>
    </xdr:to>
    <xdr:cxnSp>
      <xdr:nvCxnSpPr>
        <xdr:cNvPr id="6" name="直接连接符 5"/>
        <xdr:cNvCxnSpPr/>
      </xdr:nvCxnSpPr>
      <xdr:spPr>
        <a:xfrm flipV="1">
          <a:off x="29845" y="876300"/>
          <a:ext cx="675640" cy="7493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Lenovo\AppData\Roaming\kingsoft\office6\backup\20241223&#32447;&#19978;&#25104;&#21151;&#21457;&#2591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tabSelected="1" workbookViewId="0">
      <selection activeCell="A1" sqref="A1:U1"/>
    </sheetView>
  </sheetViews>
  <sheetFormatPr defaultColWidth="9" defaultRowHeight="13.5"/>
  <cols>
    <col min="1" max="1" width="9.625" style="3" customWidth="1"/>
    <col min="2" max="2" width="5.125" style="4" customWidth="1"/>
    <col min="3" max="3" width="7.875" style="4" customWidth="1"/>
    <col min="4" max="4" width="4.75" style="5" customWidth="1"/>
    <col min="5" max="5" width="6.625" style="5" customWidth="1"/>
    <col min="6" max="6" width="5.25" style="5" customWidth="1"/>
    <col min="7" max="7" width="6.5" style="5" customWidth="1"/>
    <col min="8" max="8" width="6.625" style="5" customWidth="1"/>
    <col min="9" max="9" width="6.875" style="6" customWidth="1"/>
    <col min="10" max="10" width="5.25" style="5" customWidth="1"/>
    <col min="11" max="11" width="7.875" style="5" customWidth="1"/>
    <col min="12" max="12" width="6" style="5" customWidth="1"/>
    <col min="13" max="13" width="8.625" style="5" customWidth="1"/>
    <col min="14" max="14" width="5" style="5" customWidth="1"/>
    <col min="15" max="15" width="9.5" style="5" customWidth="1"/>
    <col min="16" max="16" width="4.75" style="5" customWidth="1"/>
    <col min="17" max="17" width="8.25" style="5" customWidth="1"/>
    <col min="18" max="18" width="5.625" style="5" customWidth="1"/>
    <col min="19" max="19" width="7.25" style="5" customWidth="1"/>
    <col min="20" max="20" width="7" style="4" customWidth="1"/>
    <col min="21" max="21" width="8.625" style="4" customWidth="1"/>
    <col min="22" max="22" width="32.375" style="3" customWidth="1"/>
    <col min="23" max="16384" width="9" style="3"/>
  </cols>
  <sheetData>
    <row r="1" ht="63" customHeight="1" spans="1:21">
      <c r="A1" s="7" t="s">
        <v>0</v>
      </c>
      <c r="B1" s="8"/>
      <c r="C1" s="8"/>
      <c r="D1" s="8"/>
      <c r="E1" s="8"/>
      <c r="F1" s="8"/>
      <c r="G1" s="8"/>
      <c r="H1" s="8"/>
      <c r="I1" s="22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</row>
    <row r="2" ht="23" customHeight="1" spans="1:21">
      <c r="A2" s="9" t="s">
        <v>1</v>
      </c>
      <c r="B2" s="10" t="s">
        <v>2</v>
      </c>
      <c r="C2" s="10"/>
      <c r="D2" s="10" t="s">
        <v>3</v>
      </c>
      <c r="E2" s="10"/>
      <c r="F2" s="10"/>
      <c r="G2" s="10"/>
      <c r="H2" s="10"/>
      <c r="I2" s="14"/>
      <c r="J2" s="10" t="s">
        <v>4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</row>
    <row r="3" s="1" customFormat="1" ht="21" customHeight="1" spans="1:21">
      <c r="A3" s="9"/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4" t="s">
        <v>12</v>
      </c>
      <c r="J3" s="10" t="s">
        <v>13</v>
      </c>
      <c r="K3" s="10"/>
      <c r="L3" s="10" t="s">
        <v>14</v>
      </c>
      <c r="M3" s="10"/>
      <c r="N3" s="10" t="s">
        <v>15</v>
      </c>
      <c r="O3" s="10"/>
      <c r="P3" s="10" t="s">
        <v>16</v>
      </c>
      <c r="Q3" s="10"/>
      <c r="R3" s="10" t="s">
        <v>17</v>
      </c>
      <c r="S3" s="10"/>
      <c r="T3" s="10" t="s">
        <v>5</v>
      </c>
      <c r="U3" s="10" t="s">
        <v>6</v>
      </c>
    </row>
    <row r="4" s="1" customFormat="1" ht="21" customHeight="1" spans="1:21">
      <c r="A4" s="9"/>
      <c r="B4" s="10"/>
      <c r="C4" s="10"/>
      <c r="D4" s="10"/>
      <c r="E4" s="10"/>
      <c r="F4" s="10"/>
      <c r="G4" s="10"/>
      <c r="H4" s="10"/>
      <c r="I4" s="14"/>
      <c r="J4" s="10" t="s">
        <v>5</v>
      </c>
      <c r="K4" s="10" t="s">
        <v>18</v>
      </c>
      <c r="L4" s="10" t="s">
        <v>5</v>
      </c>
      <c r="M4" s="10" t="s">
        <v>18</v>
      </c>
      <c r="N4" s="10" t="s">
        <v>5</v>
      </c>
      <c r="O4" s="10" t="s">
        <v>18</v>
      </c>
      <c r="P4" s="10" t="s">
        <v>5</v>
      </c>
      <c r="Q4" s="10" t="s">
        <v>18</v>
      </c>
      <c r="R4" s="10" t="s">
        <v>5</v>
      </c>
      <c r="S4" s="10" t="s">
        <v>18</v>
      </c>
      <c r="T4" s="10"/>
      <c r="U4" s="10"/>
    </row>
    <row r="5" s="1" customFormat="1" ht="28" customHeight="1" spans="1:21">
      <c r="A5" s="11" t="s">
        <v>19</v>
      </c>
      <c r="B5" s="12">
        <v>1199</v>
      </c>
      <c r="C5" s="12">
        <v>104300</v>
      </c>
      <c r="D5" s="13">
        <v>14</v>
      </c>
      <c r="E5" s="14">
        <v>2150</v>
      </c>
      <c r="F5" s="13">
        <v>6</v>
      </c>
      <c r="G5" s="13">
        <v>700</v>
      </c>
      <c r="H5" s="15">
        <v>4100</v>
      </c>
      <c r="I5" s="14">
        <v>3150</v>
      </c>
      <c r="J5" s="20">
        <v>655</v>
      </c>
      <c r="K5" s="20">
        <v>34200</v>
      </c>
      <c r="L5" s="20">
        <v>424</v>
      </c>
      <c r="M5" s="20">
        <f t="shared" ref="M5:M16" si="0">L5*100</f>
        <v>42400</v>
      </c>
      <c r="N5" s="20">
        <v>109</v>
      </c>
      <c r="O5" s="20">
        <f t="shared" ref="O5:O16" si="1">N5*200</f>
        <v>21800</v>
      </c>
      <c r="P5" s="20">
        <v>18</v>
      </c>
      <c r="Q5" s="20">
        <f t="shared" ref="Q5:Q16" si="2">P5*300</f>
        <v>5400</v>
      </c>
      <c r="R5" s="20">
        <v>1</v>
      </c>
      <c r="S5" s="20">
        <v>1000</v>
      </c>
      <c r="T5" s="19">
        <f t="shared" ref="T5:T16" si="3">R5+P5+N5+L5+J5</f>
        <v>1207</v>
      </c>
      <c r="U5" s="12">
        <f t="shared" ref="U5:U16" si="4">K5+M5+O5+Q5+S5</f>
        <v>104800</v>
      </c>
    </row>
    <row r="6" s="1" customFormat="1" ht="28" customHeight="1" spans="1:21">
      <c r="A6" s="9" t="s">
        <v>20</v>
      </c>
      <c r="B6" s="12">
        <v>985</v>
      </c>
      <c r="C6" s="12">
        <v>84350</v>
      </c>
      <c r="D6" s="13">
        <v>15</v>
      </c>
      <c r="E6" s="16">
        <v>1750</v>
      </c>
      <c r="F6" s="13">
        <v>9</v>
      </c>
      <c r="G6" s="13">
        <v>800</v>
      </c>
      <c r="H6" s="15">
        <v>2800</v>
      </c>
      <c r="I6" s="14">
        <v>3600</v>
      </c>
      <c r="J6" s="20">
        <v>546</v>
      </c>
      <c r="K6" s="20">
        <v>28300</v>
      </c>
      <c r="L6" s="20">
        <v>344</v>
      </c>
      <c r="M6" s="20">
        <f t="shared" si="0"/>
        <v>34400</v>
      </c>
      <c r="N6" s="20">
        <v>83</v>
      </c>
      <c r="O6" s="20">
        <f t="shared" si="1"/>
        <v>16600</v>
      </c>
      <c r="P6" s="20">
        <v>16</v>
      </c>
      <c r="Q6" s="20">
        <f t="shared" si="2"/>
        <v>4800</v>
      </c>
      <c r="R6" s="20">
        <v>2</v>
      </c>
      <c r="S6" s="20">
        <v>2000</v>
      </c>
      <c r="T6" s="19">
        <f t="shared" si="3"/>
        <v>991</v>
      </c>
      <c r="U6" s="12">
        <f t="shared" si="4"/>
        <v>86100</v>
      </c>
    </row>
    <row r="7" s="1" customFormat="1" ht="28" customHeight="1" spans="1:21">
      <c r="A7" s="11" t="s">
        <v>21</v>
      </c>
      <c r="B7" s="12">
        <v>888</v>
      </c>
      <c r="C7" s="12">
        <v>72400</v>
      </c>
      <c r="D7" s="13">
        <v>12</v>
      </c>
      <c r="E7" s="14">
        <v>600</v>
      </c>
      <c r="F7" s="13">
        <v>3</v>
      </c>
      <c r="G7" s="13">
        <v>350</v>
      </c>
      <c r="H7" s="15">
        <v>2250</v>
      </c>
      <c r="I7" s="14">
        <v>2950</v>
      </c>
      <c r="J7" s="20">
        <v>509</v>
      </c>
      <c r="K7" s="20">
        <v>25450</v>
      </c>
      <c r="L7" s="20">
        <v>314</v>
      </c>
      <c r="M7" s="20">
        <f t="shared" si="0"/>
        <v>31400</v>
      </c>
      <c r="N7" s="20">
        <v>57</v>
      </c>
      <c r="O7" s="20">
        <f t="shared" si="1"/>
        <v>11400</v>
      </c>
      <c r="P7" s="20">
        <v>17</v>
      </c>
      <c r="Q7" s="20">
        <f t="shared" si="2"/>
        <v>5100</v>
      </c>
      <c r="R7" s="20">
        <v>0</v>
      </c>
      <c r="S7" s="20">
        <v>0</v>
      </c>
      <c r="T7" s="19">
        <f t="shared" si="3"/>
        <v>897</v>
      </c>
      <c r="U7" s="12">
        <f t="shared" si="4"/>
        <v>73350</v>
      </c>
    </row>
    <row r="8" s="1" customFormat="1" ht="28" customHeight="1" spans="1:21">
      <c r="A8" s="11" t="s">
        <v>22</v>
      </c>
      <c r="B8" s="12">
        <v>307</v>
      </c>
      <c r="C8" s="12">
        <v>24950</v>
      </c>
      <c r="D8" s="13">
        <v>5</v>
      </c>
      <c r="E8" s="14">
        <v>850</v>
      </c>
      <c r="F8" s="13">
        <v>3</v>
      </c>
      <c r="G8" s="13">
        <v>400</v>
      </c>
      <c r="H8" s="15">
        <v>600</v>
      </c>
      <c r="I8" s="14">
        <v>800</v>
      </c>
      <c r="J8" s="20">
        <v>170</v>
      </c>
      <c r="K8" s="20">
        <v>9100</v>
      </c>
      <c r="L8" s="20">
        <v>118</v>
      </c>
      <c r="M8" s="20">
        <f t="shared" si="0"/>
        <v>11800</v>
      </c>
      <c r="N8" s="20">
        <v>16</v>
      </c>
      <c r="O8" s="20">
        <f t="shared" si="1"/>
        <v>3200</v>
      </c>
      <c r="P8" s="20">
        <v>5</v>
      </c>
      <c r="Q8" s="20">
        <f t="shared" si="2"/>
        <v>1500</v>
      </c>
      <c r="R8" s="20">
        <v>0</v>
      </c>
      <c r="S8" s="20">
        <v>0</v>
      </c>
      <c r="T8" s="19">
        <f t="shared" si="3"/>
        <v>309</v>
      </c>
      <c r="U8" s="12">
        <f t="shared" si="4"/>
        <v>25600</v>
      </c>
    </row>
    <row r="9" s="2" customFormat="1" ht="28" customHeight="1" spans="1:21">
      <c r="A9" s="17" t="s">
        <v>23</v>
      </c>
      <c r="B9" s="18">
        <v>627</v>
      </c>
      <c r="C9" s="18">
        <v>50600</v>
      </c>
      <c r="D9" s="13">
        <v>8</v>
      </c>
      <c r="E9" s="16">
        <v>400</v>
      </c>
      <c r="F9" s="13">
        <v>4</v>
      </c>
      <c r="G9" s="13">
        <v>600</v>
      </c>
      <c r="H9" s="15">
        <v>400</v>
      </c>
      <c r="I9" s="16">
        <v>800</v>
      </c>
      <c r="J9" s="23">
        <v>388</v>
      </c>
      <c r="K9" s="20">
        <v>19400</v>
      </c>
      <c r="L9" s="23">
        <v>191</v>
      </c>
      <c r="M9" s="20">
        <f t="shared" si="0"/>
        <v>19100</v>
      </c>
      <c r="N9" s="23">
        <v>40</v>
      </c>
      <c r="O9" s="20">
        <f t="shared" si="1"/>
        <v>8000</v>
      </c>
      <c r="P9" s="23">
        <v>11</v>
      </c>
      <c r="Q9" s="20">
        <f t="shared" si="2"/>
        <v>3300</v>
      </c>
      <c r="R9" s="23">
        <v>1</v>
      </c>
      <c r="S9" s="20">
        <v>1000</v>
      </c>
      <c r="T9" s="19">
        <f t="shared" si="3"/>
        <v>631</v>
      </c>
      <c r="U9" s="12">
        <f t="shared" si="4"/>
        <v>50800</v>
      </c>
    </row>
    <row r="10" s="1" customFormat="1" ht="28" customHeight="1" spans="1:21">
      <c r="A10" s="11" t="s">
        <v>24</v>
      </c>
      <c r="B10" s="12">
        <v>477</v>
      </c>
      <c r="C10" s="12">
        <v>38650</v>
      </c>
      <c r="D10" s="13">
        <v>7</v>
      </c>
      <c r="E10" s="14">
        <v>650</v>
      </c>
      <c r="F10" s="13">
        <v>5</v>
      </c>
      <c r="G10" s="13">
        <v>400</v>
      </c>
      <c r="H10" s="15">
        <v>1200</v>
      </c>
      <c r="I10" s="14">
        <v>1750</v>
      </c>
      <c r="J10" s="20">
        <v>287</v>
      </c>
      <c r="K10" s="20">
        <v>14650</v>
      </c>
      <c r="L10" s="20">
        <v>150</v>
      </c>
      <c r="M10" s="20">
        <f t="shared" si="0"/>
        <v>15000</v>
      </c>
      <c r="N10" s="20">
        <v>35</v>
      </c>
      <c r="O10" s="20">
        <f t="shared" si="1"/>
        <v>7000</v>
      </c>
      <c r="P10" s="20">
        <v>6</v>
      </c>
      <c r="Q10" s="20">
        <f t="shared" si="2"/>
        <v>1800</v>
      </c>
      <c r="R10" s="20">
        <v>1</v>
      </c>
      <c r="S10" s="20">
        <v>1000</v>
      </c>
      <c r="T10" s="19">
        <f t="shared" si="3"/>
        <v>479</v>
      </c>
      <c r="U10" s="12">
        <f t="shared" si="4"/>
        <v>39450</v>
      </c>
    </row>
    <row r="11" s="1" customFormat="1" ht="28" customHeight="1" spans="1:21">
      <c r="A11" s="11" t="s">
        <v>25</v>
      </c>
      <c r="B11" s="12">
        <v>929</v>
      </c>
      <c r="C11" s="12">
        <v>87800</v>
      </c>
      <c r="D11" s="13">
        <v>8</v>
      </c>
      <c r="E11" s="14">
        <v>400</v>
      </c>
      <c r="F11" s="13">
        <v>4</v>
      </c>
      <c r="G11" s="13">
        <v>450</v>
      </c>
      <c r="H11" s="15">
        <v>1450</v>
      </c>
      <c r="I11" s="14">
        <v>2550</v>
      </c>
      <c r="J11" s="20">
        <v>465</v>
      </c>
      <c r="K11" s="20">
        <v>23250</v>
      </c>
      <c r="L11" s="20">
        <v>334</v>
      </c>
      <c r="M11" s="20">
        <f t="shared" si="0"/>
        <v>33400</v>
      </c>
      <c r="N11" s="20">
        <v>108</v>
      </c>
      <c r="O11" s="20">
        <f t="shared" si="1"/>
        <v>21600</v>
      </c>
      <c r="P11" s="20">
        <v>22</v>
      </c>
      <c r="Q11" s="20">
        <f t="shared" si="2"/>
        <v>6600</v>
      </c>
      <c r="R11" s="20">
        <v>4</v>
      </c>
      <c r="S11" s="20">
        <v>4000</v>
      </c>
      <c r="T11" s="19">
        <f t="shared" si="3"/>
        <v>933</v>
      </c>
      <c r="U11" s="12">
        <f t="shared" si="4"/>
        <v>88850</v>
      </c>
    </row>
    <row r="12" s="1" customFormat="1" ht="28" customHeight="1" spans="1:21">
      <c r="A12" s="11" t="s">
        <v>26</v>
      </c>
      <c r="B12" s="12">
        <v>578</v>
      </c>
      <c r="C12" s="12">
        <v>52850</v>
      </c>
      <c r="D12" s="13">
        <v>3</v>
      </c>
      <c r="E12" s="16">
        <v>150</v>
      </c>
      <c r="F12" s="13">
        <v>3</v>
      </c>
      <c r="G12" s="13">
        <v>400</v>
      </c>
      <c r="H12" s="15">
        <v>1400</v>
      </c>
      <c r="I12" s="24">
        <v>1600</v>
      </c>
      <c r="J12" s="20">
        <v>300</v>
      </c>
      <c r="K12" s="20">
        <v>15000</v>
      </c>
      <c r="L12" s="20">
        <v>208</v>
      </c>
      <c r="M12" s="20">
        <f t="shared" si="0"/>
        <v>20800</v>
      </c>
      <c r="N12" s="20">
        <v>54</v>
      </c>
      <c r="O12" s="20">
        <f t="shared" si="1"/>
        <v>10800</v>
      </c>
      <c r="P12" s="20">
        <v>14</v>
      </c>
      <c r="Q12" s="20">
        <f t="shared" si="2"/>
        <v>4200</v>
      </c>
      <c r="R12" s="20">
        <v>2</v>
      </c>
      <c r="S12" s="20">
        <v>2000</v>
      </c>
      <c r="T12" s="19">
        <f t="shared" si="3"/>
        <v>578</v>
      </c>
      <c r="U12" s="12">
        <f t="shared" si="4"/>
        <v>52800</v>
      </c>
    </row>
    <row r="13" s="1" customFormat="1" ht="28" customHeight="1" spans="1:21">
      <c r="A13" s="11" t="s">
        <v>27</v>
      </c>
      <c r="B13" s="12">
        <v>301</v>
      </c>
      <c r="C13" s="12">
        <v>28350</v>
      </c>
      <c r="D13" s="13">
        <v>4</v>
      </c>
      <c r="E13" s="14">
        <v>200</v>
      </c>
      <c r="F13" s="13">
        <v>5</v>
      </c>
      <c r="G13" s="13">
        <v>850</v>
      </c>
      <c r="H13" s="15">
        <v>500</v>
      </c>
      <c r="I13" s="14">
        <v>1000</v>
      </c>
      <c r="J13" s="20">
        <v>162</v>
      </c>
      <c r="K13" s="20">
        <v>8100</v>
      </c>
      <c r="L13" s="20">
        <v>100</v>
      </c>
      <c r="M13" s="20">
        <f t="shared" si="0"/>
        <v>10000</v>
      </c>
      <c r="N13" s="20">
        <v>27</v>
      </c>
      <c r="O13" s="20">
        <f t="shared" si="1"/>
        <v>5400</v>
      </c>
      <c r="P13" s="20">
        <v>9</v>
      </c>
      <c r="Q13" s="20">
        <f t="shared" si="2"/>
        <v>2700</v>
      </c>
      <c r="R13" s="20">
        <v>2</v>
      </c>
      <c r="S13" s="20">
        <v>2000</v>
      </c>
      <c r="T13" s="19">
        <f t="shared" si="3"/>
        <v>300</v>
      </c>
      <c r="U13" s="12">
        <f t="shared" si="4"/>
        <v>28200</v>
      </c>
    </row>
    <row r="14" s="1" customFormat="1" ht="28" customHeight="1" spans="1:21">
      <c r="A14" s="11" t="s">
        <v>28</v>
      </c>
      <c r="B14" s="12">
        <v>662</v>
      </c>
      <c r="C14" s="12">
        <v>61900</v>
      </c>
      <c r="D14" s="13">
        <v>8</v>
      </c>
      <c r="E14" s="14">
        <v>700</v>
      </c>
      <c r="F14" s="13">
        <v>2</v>
      </c>
      <c r="G14" s="13">
        <v>400</v>
      </c>
      <c r="H14" s="15">
        <v>1800</v>
      </c>
      <c r="I14" s="14">
        <v>3250</v>
      </c>
      <c r="J14" s="20">
        <v>341</v>
      </c>
      <c r="K14" s="20">
        <v>17350</v>
      </c>
      <c r="L14" s="20">
        <v>240</v>
      </c>
      <c r="M14" s="20">
        <f t="shared" si="0"/>
        <v>24000</v>
      </c>
      <c r="N14" s="20">
        <v>66</v>
      </c>
      <c r="O14" s="20">
        <f t="shared" si="1"/>
        <v>13200</v>
      </c>
      <c r="P14" s="20">
        <v>17</v>
      </c>
      <c r="Q14" s="20">
        <f t="shared" si="2"/>
        <v>5100</v>
      </c>
      <c r="R14" s="20">
        <v>4</v>
      </c>
      <c r="S14" s="20">
        <v>4000</v>
      </c>
      <c r="T14" s="19">
        <f t="shared" si="3"/>
        <v>668</v>
      </c>
      <c r="U14" s="12">
        <f t="shared" si="4"/>
        <v>63650</v>
      </c>
    </row>
    <row r="15" s="1" customFormat="1" ht="28" customHeight="1" spans="1:21">
      <c r="A15" s="11" t="s">
        <v>29</v>
      </c>
      <c r="B15" s="12">
        <v>523</v>
      </c>
      <c r="C15" s="12">
        <v>49750</v>
      </c>
      <c r="D15" s="13">
        <v>7</v>
      </c>
      <c r="E15" s="16">
        <v>900</v>
      </c>
      <c r="F15" s="13">
        <v>3</v>
      </c>
      <c r="G15" s="13">
        <v>350</v>
      </c>
      <c r="H15" s="15">
        <v>1150</v>
      </c>
      <c r="I15" s="14">
        <v>850</v>
      </c>
      <c r="J15" s="20">
        <v>275</v>
      </c>
      <c r="K15" s="20">
        <v>14300</v>
      </c>
      <c r="L15" s="20">
        <v>177</v>
      </c>
      <c r="M15" s="20">
        <f t="shared" si="0"/>
        <v>17700</v>
      </c>
      <c r="N15" s="20">
        <v>59</v>
      </c>
      <c r="O15" s="20">
        <f t="shared" si="1"/>
        <v>11800</v>
      </c>
      <c r="P15" s="20">
        <v>14</v>
      </c>
      <c r="Q15" s="20">
        <f t="shared" si="2"/>
        <v>4200</v>
      </c>
      <c r="R15" s="20">
        <v>2</v>
      </c>
      <c r="S15" s="20">
        <v>2000</v>
      </c>
      <c r="T15" s="19">
        <f t="shared" si="3"/>
        <v>527</v>
      </c>
      <c r="U15" s="12">
        <f t="shared" si="4"/>
        <v>50000</v>
      </c>
    </row>
    <row r="16" s="1" customFormat="1" ht="28" customHeight="1" spans="1:21">
      <c r="A16" s="11" t="s">
        <v>30</v>
      </c>
      <c r="B16" s="12">
        <v>368</v>
      </c>
      <c r="C16" s="12">
        <v>34550</v>
      </c>
      <c r="D16" s="13">
        <v>7</v>
      </c>
      <c r="E16" s="14">
        <v>350</v>
      </c>
      <c r="F16" s="13">
        <v>3</v>
      </c>
      <c r="G16" s="13">
        <v>450</v>
      </c>
      <c r="H16" s="15">
        <v>1050</v>
      </c>
      <c r="I16" s="14">
        <v>1350</v>
      </c>
      <c r="J16" s="20">
        <v>193</v>
      </c>
      <c r="K16" s="20">
        <v>9650</v>
      </c>
      <c r="L16" s="20">
        <v>125</v>
      </c>
      <c r="M16" s="20">
        <f t="shared" si="0"/>
        <v>12500</v>
      </c>
      <c r="N16" s="20">
        <v>43</v>
      </c>
      <c r="O16" s="20">
        <f t="shared" si="1"/>
        <v>8600</v>
      </c>
      <c r="P16" s="20">
        <v>10</v>
      </c>
      <c r="Q16" s="20">
        <f t="shared" si="2"/>
        <v>3000</v>
      </c>
      <c r="R16" s="20">
        <v>1</v>
      </c>
      <c r="S16" s="20">
        <v>1000</v>
      </c>
      <c r="T16" s="19">
        <f t="shared" si="3"/>
        <v>372</v>
      </c>
      <c r="U16" s="12">
        <f t="shared" si="4"/>
        <v>34750</v>
      </c>
    </row>
    <row r="17" s="1" customFormat="1" ht="28" customHeight="1" spans="1:21">
      <c r="A17" s="11" t="s">
        <v>31</v>
      </c>
      <c r="B17" s="19">
        <f t="shared" ref="B17:U17" si="5">SUM(B5:B16)</f>
        <v>7844</v>
      </c>
      <c r="C17" s="19">
        <f t="shared" si="5"/>
        <v>690450</v>
      </c>
      <c r="D17" s="20">
        <f t="shared" si="5"/>
        <v>98</v>
      </c>
      <c r="E17" s="20">
        <f t="shared" si="5"/>
        <v>9100</v>
      </c>
      <c r="F17" s="20">
        <f t="shared" si="5"/>
        <v>50</v>
      </c>
      <c r="G17" s="20">
        <f t="shared" si="5"/>
        <v>6150</v>
      </c>
      <c r="H17" s="20">
        <f t="shared" si="5"/>
        <v>18700</v>
      </c>
      <c r="I17" s="20">
        <f t="shared" si="5"/>
        <v>23650</v>
      </c>
      <c r="J17" s="19">
        <f t="shared" si="5"/>
        <v>4291</v>
      </c>
      <c r="K17" s="19">
        <f t="shared" si="5"/>
        <v>218750</v>
      </c>
      <c r="L17" s="19">
        <f t="shared" si="5"/>
        <v>2725</v>
      </c>
      <c r="M17" s="19">
        <f t="shared" si="5"/>
        <v>272500</v>
      </c>
      <c r="N17" s="19">
        <f t="shared" si="5"/>
        <v>697</v>
      </c>
      <c r="O17" s="19">
        <f t="shared" si="5"/>
        <v>139400</v>
      </c>
      <c r="P17" s="19">
        <f t="shared" si="5"/>
        <v>159</v>
      </c>
      <c r="Q17" s="19">
        <f t="shared" si="5"/>
        <v>47700</v>
      </c>
      <c r="R17" s="19">
        <f t="shared" si="5"/>
        <v>20</v>
      </c>
      <c r="S17" s="19">
        <f t="shared" si="5"/>
        <v>20000</v>
      </c>
      <c r="T17" s="19">
        <f t="shared" si="5"/>
        <v>7892</v>
      </c>
      <c r="U17" s="19">
        <f t="shared" si="5"/>
        <v>698350</v>
      </c>
    </row>
    <row r="18" s="1" customFormat="1" ht="20.25" customHeight="1" spans="1:21">
      <c r="A18" s="21" t="s">
        <v>32</v>
      </c>
      <c r="B18" s="21"/>
      <c r="C18" s="21"/>
      <c r="D18" s="21"/>
      <c r="E18" s="21"/>
      <c r="F18" s="21"/>
      <c r="G18" s="21"/>
      <c r="H18" s="21"/>
      <c r="I18" s="25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</row>
    <row r="19" ht="45.95" customHeight="1" spans="1:21">
      <c r="A19" s="3" t="s">
        <v>33</v>
      </c>
      <c r="B19" s="3"/>
      <c r="C19" s="3"/>
      <c r="D19" s="3"/>
      <c r="E19" s="3"/>
      <c r="F19" s="3"/>
      <c r="G19" s="3"/>
      <c r="H19" s="3"/>
      <c r="I19" s="26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2:21"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</sheetData>
  <mergeCells count="23">
    <mergeCell ref="A1:U1"/>
    <mergeCell ref="B2:C2"/>
    <mergeCell ref="D2:I2"/>
    <mergeCell ref="J2:U2"/>
    <mergeCell ref="J3:K3"/>
    <mergeCell ref="L3:M3"/>
    <mergeCell ref="N3:O3"/>
    <mergeCell ref="P3:Q3"/>
    <mergeCell ref="R3:S3"/>
    <mergeCell ref="A18:U18"/>
    <mergeCell ref="A19:U19"/>
    <mergeCell ref="A20:U20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T3:T4"/>
    <mergeCell ref="U3:U4"/>
  </mergeCells>
  <printOptions horizontalCentered="1"/>
  <pageMargins left="0" right="0" top="0" bottom="0" header="0.314583333333333" footer="0.314583333333333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拨付表民政局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淡定</cp:lastModifiedBy>
  <dcterms:created xsi:type="dcterms:W3CDTF">2018-04-12T03:24:00Z</dcterms:created>
  <cp:lastPrinted>2021-07-12T02:23:00Z</cp:lastPrinted>
  <dcterms:modified xsi:type="dcterms:W3CDTF">2025-11-17T03:46:48Z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7332EDB929B144C19E1EC690D515E676_13</vt:lpwstr>
  </property>
</Properties>
</file>